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Planilha tilapia" sheetId="1" r:id="rId1"/>
    <sheet name="Planilha aves e suinos" sheetId="2" r:id="rId2"/>
  </sheets>
  <definedNames/>
  <calcPr fullCalcOnLoad="1"/>
</workbook>
</file>

<file path=xl/sharedStrings.xml><?xml version="1.0" encoding="utf-8"?>
<sst xmlns="http://schemas.openxmlformats.org/spreadsheetml/2006/main" count="134" uniqueCount="38">
  <si>
    <t>INGREDIENTES</t>
  </si>
  <si>
    <t>MS%</t>
  </si>
  <si>
    <t>PB%</t>
  </si>
  <si>
    <t>PD%</t>
  </si>
  <si>
    <t>EE%</t>
  </si>
  <si>
    <t>FB%</t>
  </si>
  <si>
    <t>MM%</t>
  </si>
  <si>
    <t>F. SOJA 45</t>
  </si>
  <si>
    <t>SOJA INT. tost.</t>
  </si>
  <si>
    <t>MILHO</t>
  </si>
  <si>
    <t>AMIDO MILHO</t>
  </si>
  <si>
    <t>Fa. PEIXE</t>
  </si>
  <si>
    <t xml:space="preserve">OLEO SOJA </t>
  </si>
  <si>
    <t>PREMIX VIT. MIN.</t>
  </si>
  <si>
    <t>EB</t>
  </si>
  <si>
    <t>CELULOSE</t>
  </si>
  <si>
    <t>ED tilápia</t>
  </si>
  <si>
    <t>EM suinos</t>
  </si>
  <si>
    <t>Fa. CARNE</t>
  </si>
  <si>
    <t>LISINA</t>
  </si>
  <si>
    <t>Treo %</t>
  </si>
  <si>
    <t>Trip %</t>
  </si>
  <si>
    <t>Val %</t>
  </si>
  <si>
    <t>Cis %</t>
  </si>
  <si>
    <t>Arg %</t>
  </si>
  <si>
    <t>Hist %</t>
  </si>
  <si>
    <t>Isoleu %</t>
  </si>
  <si>
    <t>Leu %</t>
  </si>
  <si>
    <t>Lis %</t>
  </si>
  <si>
    <t>Met %</t>
  </si>
  <si>
    <t>Fen %</t>
  </si>
  <si>
    <t>Tir %</t>
  </si>
  <si>
    <t>EM aves</t>
  </si>
  <si>
    <t>METIONINA</t>
  </si>
  <si>
    <t>Inclusão (%)</t>
  </si>
  <si>
    <t>TOTAL</t>
  </si>
  <si>
    <t>EXIGÊNCIA</t>
  </si>
  <si>
    <t>EXCESSO/DEFICIT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</si>
</sst>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_(* #,##0.0_);_(* \(#,##0.0\);_(* &quot;-&quot;??_);_(@_)"/>
    <numFmt numFmtId="188" formatCode="0.0"/>
    <numFmt numFmtId="189" formatCode="0.000%"/>
    <numFmt numFmtId="190" formatCode="0.0000"/>
    <numFmt numFmtId="191" formatCode="0.000"/>
    <numFmt numFmtId="192" formatCode="0.00000"/>
    <numFmt numFmtId="193" formatCode="0.000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" fillId="0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16" borderId="10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left"/>
    </xf>
    <xf numFmtId="0" fontId="3" fillId="15" borderId="10" xfId="0" applyFont="1" applyFill="1" applyBorder="1" applyAlignment="1">
      <alignment horizontal="left"/>
    </xf>
    <xf numFmtId="190" fontId="2" fillId="16" borderId="10" xfId="0" applyNumberFormat="1" applyFont="1" applyFill="1" applyBorder="1" applyAlignment="1">
      <alignment horizontal="center"/>
    </xf>
    <xf numFmtId="190" fontId="2" fillId="18" borderId="10" xfId="0" applyNumberFormat="1" applyFont="1" applyFill="1" applyBorder="1" applyAlignment="1">
      <alignment horizontal="center"/>
    </xf>
    <xf numFmtId="190" fontId="2" fillId="15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17.00390625" style="0" customWidth="1"/>
    <col min="2" max="2" width="10.7109375" style="0" bestFit="1" customWidth="1"/>
    <col min="3" max="22" width="8.8515625" style="0" customWidth="1"/>
    <col min="23" max="16384" width="9.140625" style="21" customWidth="1"/>
  </cols>
  <sheetData>
    <row r="1" ht="12.75"/>
    <row r="2" spans="1:21" ht="12.75">
      <c r="A2" s="2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16</v>
      </c>
      <c r="G2" s="3" t="s">
        <v>4</v>
      </c>
      <c r="H2" s="3" t="s">
        <v>5</v>
      </c>
      <c r="I2" s="3" t="s">
        <v>6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23</v>
      </c>
      <c r="Q2" s="3" t="s">
        <v>30</v>
      </c>
      <c r="R2" s="3" t="s">
        <v>31</v>
      </c>
      <c r="S2" s="3" t="s">
        <v>20</v>
      </c>
      <c r="T2" s="3" t="s">
        <v>21</v>
      </c>
      <c r="U2" s="3" t="s">
        <v>22</v>
      </c>
    </row>
    <row r="3" spans="1:21" ht="12.75">
      <c r="A3" s="1" t="s">
        <v>7</v>
      </c>
      <c r="B3" s="22">
        <v>89.02</v>
      </c>
      <c r="C3" s="22">
        <v>46.36</v>
      </c>
      <c r="D3" s="22">
        <v>42.24</v>
      </c>
      <c r="E3" s="22">
        <v>4203.7</v>
      </c>
      <c r="F3" s="22">
        <v>3178.12</v>
      </c>
      <c r="G3" s="22">
        <v>2.03</v>
      </c>
      <c r="H3" s="22">
        <v>7.28</v>
      </c>
      <c r="I3" s="22">
        <v>6.13</v>
      </c>
      <c r="J3" s="22">
        <v>3.36</v>
      </c>
      <c r="K3" s="22">
        <v>1.17</v>
      </c>
      <c r="L3" s="22">
        <v>2.18</v>
      </c>
      <c r="M3" s="22">
        <v>3.67</v>
      </c>
      <c r="N3" s="22">
        <v>3.1</v>
      </c>
      <c r="O3" s="22">
        <v>0.5</v>
      </c>
      <c r="P3" s="22">
        <v>0.6</v>
      </c>
      <c r="Q3" s="22">
        <v>2.04</v>
      </c>
      <c r="R3" s="22">
        <v>0.87</v>
      </c>
      <c r="S3" s="22">
        <v>1.99</v>
      </c>
      <c r="T3" s="22">
        <v>0.84</v>
      </c>
      <c r="U3" s="22">
        <v>2.5</v>
      </c>
    </row>
    <row r="4" spans="1:21" ht="12.75">
      <c r="A4" s="1" t="s">
        <v>8</v>
      </c>
      <c r="B4" s="22">
        <v>90</v>
      </c>
      <c r="C4" s="22">
        <v>37.33</v>
      </c>
      <c r="D4" s="22">
        <v>34.358532</v>
      </c>
      <c r="E4" s="22">
        <v>5240</v>
      </c>
      <c r="F4" s="22">
        <v>3843.02</v>
      </c>
      <c r="G4" s="22">
        <v>20.99</v>
      </c>
      <c r="H4" s="22">
        <v>6.19</v>
      </c>
      <c r="I4" s="22">
        <v>4.86</v>
      </c>
      <c r="J4" s="22">
        <v>2.81</v>
      </c>
      <c r="K4" s="22">
        <v>1.11</v>
      </c>
      <c r="L4" s="22">
        <v>1.52</v>
      </c>
      <c r="M4" s="22">
        <v>2.81</v>
      </c>
      <c r="N4" s="22">
        <v>2.35</v>
      </c>
      <c r="O4" s="22">
        <v>0.52</v>
      </c>
      <c r="P4" s="22">
        <v>0.63</v>
      </c>
      <c r="Q4" s="22">
        <v>1.82</v>
      </c>
      <c r="R4" s="22">
        <v>1.33</v>
      </c>
      <c r="S4" s="22">
        <v>1.44</v>
      </c>
      <c r="T4" s="22">
        <v>0.48</v>
      </c>
      <c r="U4" s="22">
        <v>1.7</v>
      </c>
    </row>
    <row r="5" spans="1:21" ht="12.75">
      <c r="A5" s="1" t="s">
        <v>9</v>
      </c>
      <c r="B5" s="22">
        <v>87.5</v>
      </c>
      <c r="C5" s="22">
        <v>8.46</v>
      </c>
      <c r="D5" s="22">
        <v>7.47</v>
      </c>
      <c r="E5" s="22">
        <v>3826</v>
      </c>
      <c r="F5" s="22">
        <v>2901.06</v>
      </c>
      <c r="G5" s="22">
        <v>4.03</v>
      </c>
      <c r="H5" s="22">
        <v>2.17</v>
      </c>
      <c r="I5" s="22">
        <v>1.28</v>
      </c>
      <c r="J5" s="22">
        <v>0.43</v>
      </c>
      <c r="K5" s="22">
        <v>0.23</v>
      </c>
      <c r="L5" s="22">
        <v>0.38</v>
      </c>
      <c r="M5" s="22">
        <v>1.23</v>
      </c>
      <c r="N5" s="22">
        <v>0.27</v>
      </c>
      <c r="O5" s="22">
        <v>0.2</v>
      </c>
      <c r="P5" s="22">
        <v>0.21</v>
      </c>
      <c r="Q5" s="22">
        <v>0.42</v>
      </c>
      <c r="R5" s="22">
        <v>0.41</v>
      </c>
      <c r="S5" s="22">
        <v>0.32</v>
      </c>
      <c r="T5" s="22">
        <v>0.06</v>
      </c>
      <c r="U5" s="22">
        <v>0.44</v>
      </c>
    </row>
    <row r="6" spans="1:21" ht="12.75">
      <c r="A6" s="1" t="s">
        <v>10</v>
      </c>
      <c r="B6" s="22">
        <v>88.73</v>
      </c>
      <c r="C6" s="22">
        <v>0.61</v>
      </c>
      <c r="D6" s="22">
        <v>0.514718</v>
      </c>
      <c r="E6" s="22">
        <v>3649.305</v>
      </c>
      <c r="F6" s="22">
        <v>2528.35</v>
      </c>
      <c r="G6" s="22">
        <v>0.4</v>
      </c>
      <c r="H6" s="22">
        <v>0.26</v>
      </c>
      <c r="I6" s="22">
        <v>0.03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 ht="12.75">
      <c r="A7" s="1" t="s">
        <v>11</v>
      </c>
      <c r="B7" s="22">
        <v>92.09</v>
      </c>
      <c r="C7" s="22">
        <v>50.33</v>
      </c>
      <c r="D7" s="22">
        <v>44.491719999999994</v>
      </c>
      <c r="E7" s="22">
        <v>3833</v>
      </c>
      <c r="F7" s="22">
        <v>2995.1061999999997</v>
      </c>
      <c r="G7" s="22">
        <v>5.76</v>
      </c>
      <c r="H7" s="22">
        <v>0.61</v>
      </c>
      <c r="I7" s="22">
        <v>26.76</v>
      </c>
      <c r="J7" s="22">
        <v>2.7</v>
      </c>
      <c r="K7" s="22">
        <v>1.59</v>
      </c>
      <c r="L7" s="22">
        <v>3.65</v>
      </c>
      <c r="M7" s="22">
        <v>5.08</v>
      </c>
      <c r="N7" s="22">
        <v>5.49</v>
      </c>
      <c r="O7" s="22">
        <v>1.8</v>
      </c>
      <c r="P7" s="22">
        <v>0.8</v>
      </c>
      <c r="Q7" s="22">
        <v>2.7</v>
      </c>
      <c r="R7" s="22">
        <v>1.91</v>
      </c>
      <c r="S7" s="22">
        <v>2.73</v>
      </c>
      <c r="T7" s="22">
        <v>0.5</v>
      </c>
      <c r="U7" s="22">
        <v>3.86</v>
      </c>
    </row>
    <row r="8" spans="1:21" ht="12.75">
      <c r="A8" s="4" t="s">
        <v>18</v>
      </c>
      <c r="B8" s="22">
        <v>93.13</v>
      </c>
      <c r="C8" s="22">
        <v>45.25</v>
      </c>
      <c r="D8" s="22">
        <v>39.94</v>
      </c>
      <c r="E8" s="23">
        <v>3576.19</v>
      </c>
      <c r="F8" s="22">
        <v>2166.81</v>
      </c>
      <c r="G8" s="22">
        <v>11</v>
      </c>
      <c r="H8" s="22">
        <v>2</v>
      </c>
      <c r="I8" s="22">
        <v>20.5</v>
      </c>
      <c r="J8" s="22">
        <v>3.49</v>
      </c>
      <c r="K8" s="22">
        <v>1.68</v>
      </c>
      <c r="L8" s="22">
        <v>2.94</v>
      </c>
      <c r="M8" s="22">
        <v>4.87</v>
      </c>
      <c r="N8" s="22">
        <v>3.02</v>
      </c>
      <c r="O8" s="22">
        <v>0.86</v>
      </c>
      <c r="P8" s="22">
        <v>0.51</v>
      </c>
      <c r="Q8" s="22">
        <v>2.93</v>
      </c>
      <c r="R8" s="22">
        <v>1.66</v>
      </c>
      <c r="S8" s="22">
        <v>1.73</v>
      </c>
      <c r="T8" s="22">
        <v>0.28</v>
      </c>
      <c r="U8" s="22">
        <v>3.62</v>
      </c>
    </row>
    <row r="9" spans="1:21" ht="12.75">
      <c r="A9" s="1" t="s">
        <v>19</v>
      </c>
      <c r="B9" s="22">
        <v>98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99.9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ht="12.75">
      <c r="A10" s="1" t="s">
        <v>12</v>
      </c>
      <c r="B10" s="22">
        <v>99.5</v>
      </c>
      <c r="C10" s="22">
        <v>0</v>
      </c>
      <c r="D10" s="22">
        <v>0</v>
      </c>
      <c r="E10" s="22">
        <v>8860.5</v>
      </c>
      <c r="F10" s="22">
        <v>8771.895</v>
      </c>
      <c r="G10" s="22">
        <v>99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12.75">
      <c r="A11" s="1" t="s">
        <v>15</v>
      </c>
      <c r="B11" s="22">
        <v>95</v>
      </c>
      <c r="C11" s="22">
        <v>0.33</v>
      </c>
      <c r="D11" s="22">
        <v>0</v>
      </c>
      <c r="E11" s="22">
        <v>0</v>
      </c>
      <c r="F11" s="22">
        <v>0</v>
      </c>
      <c r="G11" s="22">
        <v>0</v>
      </c>
      <c r="H11" s="22">
        <v>80.21</v>
      </c>
      <c r="I11" s="22">
        <v>0.06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12.75">
      <c r="A12" s="1" t="s">
        <v>13</v>
      </c>
      <c r="B12" s="22">
        <v>98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2:12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12.75"/>
    <row r="15" ht="12.75"/>
    <row r="16" ht="12.75"/>
    <row r="17" ht="12.75"/>
    <row r="18" spans="1:22" ht="12.75">
      <c r="A18" s="12" t="s">
        <v>0</v>
      </c>
      <c r="B18" s="3" t="s">
        <v>34</v>
      </c>
      <c r="C18" s="3" t="s">
        <v>1</v>
      </c>
      <c r="D18" s="3" t="s">
        <v>2</v>
      </c>
      <c r="E18" s="3" t="s">
        <v>3</v>
      </c>
      <c r="F18" s="3" t="s">
        <v>14</v>
      </c>
      <c r="G18" s="3" t="s">
        <v>16</v>
      </c>
      <c r="H18" s="3" t="s">
        <v>4</v>
      </c>
      <c r="I18" s="3" t="s">
        <v>5</v>
      </c>
      <c r="J18" s="3" t="s">
        <v>6</v>
      </c>
      <c r="K18" s="3" t="s">
        <v>24</v>
      </c>
      <c r="L18" s="3" t="s">
        <v>25</v>
      </c>
      <c r="M18" s="3" t="s">
        <v>26</v>
      </c>
      <c r="N18" s="3" t="s">
        <v>27</v>
      </c>
      <c r="O18" s="3" t="s">
        <v>28</v>
      </c>
      <c r="P18" s="3" t="s">
        <v>29</v>
      </c>
      <c r="Q18" s="3" t="s">
        <v>23</v>
      </c>
      <c r="R18" s="3" t="s">
        <v>30</v>
      </c>
      <c r="S18" s="3" t="s">
        <v>31</v>
      </c>
      <c r="T18" s="3" t="s">
        <v>20</v>
      </c>
      <c r="U18" s="3" t="s">
        <v>21</v>
      </c>
      <c r="V18" s="3" t="s">
        <v>22</v>
      </c>
    </row>
    <row r="19" spans="1:22" s="9" customFormat="1" ht="12.75">
      <c r="A19" s="13" t="s">
        <v>7</v>
      </c>
      <c r="B19" s="11">
        <v>19</v>
      </c>
      <c r="C19" s="11">
        <f aca="true" t="shared" si="0" ref="C19:C28">($B19*B3)/100</f>
        <v>16.9138</v>
      </c>
      <c r="D19" s="11">
        <f aca="true" t="shared" si="1" ref="D19:V28">($B19*C3)/100</f>
        <v>8.8084</v>
      </c>
      <c r="E19" s="11">
        <f t="shared" si="1"/>
        <v>8.0256</v>
      </c>
      <c r="F19" s="11">
        <f t="shared" si="1"/>
        <v>798.703</v>
      </c>
      <c r="G19" s="11">
        <f t="shared" si="1"/>
        <v>603.8428</v>
      </c>
      <c r="H19" s="11">
        <f t="shared" si="1"/>
        <v>0.38569999999999993</v>
      </c>
      <c r="I19" s="11">
        <f t="shared" si="1"/>
        <v>1.3832</v>
      </c>
      <c r="J19" s="11">
        <f t="shared" si="1"/>
        <v>1.1647</v>
      </c>
      <c r="K19" s="11">
        <f t="shared" si="1"/>
        <v>0.6384</v>
      </c>
      <c r="L19" s="11">
        <f t="shared" si="1"/>
        <v>0.22229999999999997</v>
      </c>
      <c r="M19" s="11">
        <f t="shared" si="1"/>
        <v>0.4142</v>
      </c>
      <c r="N19" s="11">
        <f t="shared" si="1"/>
        <v>0.6973</v>
      </c>
      <c r="O19" s="11">
        <f t="shared" si="1"/>
        <v>0.589</v>
      </c>
      <c r="P19" s="11">
        <f t="shared" si="1"/>
        <v>0.095</v>
      </c>
      <c r="Q19" s="11">
        <f t="shared" si="1"/>
        <v>0.114</v>
      </c>
      <c r="R19" s="11">
        <f t="shared" si="1"/>
        <v>0.3876</v>
      </c>
      <c r="S19" s="11">
        <f t="shared" si="1"/>
        <v>0.1653</v>
      </c>
      <c r="T19" s="11">
        <f t="shared" si="1"/>
        <v>0.37810000000000005</v>
      </c>
      <c r="U19" s="11">
        <f t="shared" si="1"/>
        <v>0.1596</v>
      </c>
      <c r="V19" s="11">
        <f t="shared" si="1"/>
        <v>0.475</v>
      </c>
    </row>
    <row r="20" spans="1:22" s="9" customFormat="1" ht="12.75">
      <c r="A20" s="13" t="s">
        <v>8</v>
      </c>
      <c r="B20" s="11"/>
      <c r="C20" s="11">
        <f t="shared" si="0"/>
        <v>0</v>
      </c>
      <c r="D20" s="11">
        <f aca="true" t="shared" si="2" ref="D20:R20">($B20*C4)/100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1"/>
        <v>0</v>
      </c>
      <c r="T20" s="11">
        <f t="shared" si="1"/>
        <v>0</v>
      </c>
      <c r="U20" s="11">
        <f t="shared" si="1"/>
        <v>0</v>
      </c>
      <c r="V20" s="11">
        <f t="shared" si="1"/>
        <v>0</v>
      </c>
    </row>
    <row r="21" spans="1:22" s="9" customFormat="1" ht="12.75">
      <c r="A21" s="13" t="s">
        <v>9</v>
      </c>
      <c r="B21" s="11">
        <v>51</v>
      </c>
      <c r="C21" s="11">
        <f t="shared" si="0"/>
        <v>44.625</v>
      </c>
      <c r="D21" s="11">
        <f t="shared" si="1"/>
        <v>4.3146</v>
      </c>
      <c r="E21" s="11">
        <f t="shared" si="1"/>
        <v>3.8097</v>
      </c>
      <c r="F21" s="11">
        <f t="shared" si="1"/>
        <v>1951.26</v>
      </c>
      <c r="G21" s="11">
        <f t="shared" si="1"/>
        <v>1479.5406</v>
      </c>
      <c r="H21" s="11">
        <f t="shared" si="1"/>
        <v>2.0553</v>
      </c>
      <c r="I21" s="11">
        <f t="shared" si="1"/>
        <v>1.1067</v>
      </c>
      <c r="J21" s="11">
        <f t="shared" si="1"/>
        <v>0.6528</v>
      </c>
      <c r="K21" s="11">
        <f t="shared" si="1"/>
        <v>0.2193</v>
      </c>
      <c r="L21" s="11">
        <f t="shared" si="1"/>
        <v>0.1173</v>
      </c>
      <c r="M21" s="11">
        <f t="shared" si="1"/>
        <v>0.1938</v>
      </c>
      <c r="N21" s="11">
        <f t="shared" si="1"/>
        <v>0.6273</v>
      </c>
      <c r="O21" s="11">
        <f t="shared" si="1"/>
        <v>0.13770000000000002</v>
      </c>
      <c r="P21" s="11">
        <f t="shared" si="1"/>
        <v>0.10200000000000001</v>
      </c>
      <c r="Q21" s="11">
        <f t="shared" si="1"/>
        <v>0.10709999999999999</v>
      </c>
      <c r="R21" s="11">
        <f t="shared" si="1"/>
        <v>0.21419999999999997</v>
      </c>
      <c r="S21" s="11">
        <f t="shared" si="1"/>
        <v>0.2091</v>
      </c>
      <c r="T21" s="11">
        <f t="shared" si="1"/>
        <v>0.1632</v>
      </c>
      <c r="U21" s="11">
        <f t="shared" si="1"/>
        <v>0.030600000000000002</v>
      </c>
      <c r="V21" s="11">
        <f t="shared" si="1"/>
        <v>0.22440000000000002</v>
      </c>
    </row>
    <row r="22" spans="1:22" s="9" customFormat="1" ht="12.75">
      <c r="A22" s="13" t="s">
        <v>10</v>
      </c>
      <c r="B22" s="11"/>
      <c r="C22" s="11">
        <f t="shared" si="0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</row>
    <row r="23" spans="1:22" s="9" customFormat="1" ht="12.75">
      <c r="A23" s="13" t="s">
        <v>11</v>
      </c>
      <c r="B23" s="11">
        <v>27</v>
      </c>
      <c r="C23" s="11">
        <f t="shared" si="0"/>
        <v>24.864300000000004</v>
      </c>
      <c r="D23" s="11">
        <f t="shared" si="1"/>
        <v>13.589099999999998</v>
      </c>
      <c r="E23" s="11">
        <f t="shared" si="1"/>
        <v>12.012764399999998</v>
      </c>
      <c r="F23" s="11">
        <f t="shared" si="1"/>
        <v>1034.91</v>
      </c>
      <c r="G23" s="11">
        <f t="shared" si="1"/>
        <v>808.6786739999999</v>
      </c>
      <c r="H23" s="11">
        <f t="shared" si="1"/>
        <v>1.5552</v>
      </c>
      <c r="I23" s="11">
        <f t="shared" si="1"/>
        <v>0.16469999999999999</v>
      </c>
      <c r="J23" s="11">
        <f t="shared" si="1"/>
        <v>7.225200000000001</v>
      </c>
      <c r="K23" s="11">
        <f t="shared" si="1"/>
        <v>0.7290000000000001</v>
      </c>
      <c r="L23" s="11">
        <f t="shared" si="1"/>
        <v>0.4293</v>
      </c>
      <c r="M23" s="11">
        <f t="shared" si="1"/>
        <v>0.9854999999999999</v>
      </c>
      <c r="N23" s="11">
        <f t="shared" si="1"/>
        <v>1.3716</v>
      </c>
      <c r="O23" s="11">
        <f t="shared" si="1"/>
        <v>1.4823000000000002</v>
      </c>
      <c r="P23" s="11">
        <f t="shared" si="1"/>
        <v>0.486</v>
      </c>
      <c r="Q23" s="11">
        <f t="shared" si="1"/>
        <v>0.21600000000000003</v>
      </c>
      <c r="R23" s="11">
        <f t="shared" si="1"/>
        <v>0.7290000000000001</v>
      </c>
      <c r="S23" s="11">
        <f t="shared" si="1"/>
        <v>0.5157</v>
      </c>
      <c r="T23" s="11">
        <f t="shared" si="1"/>
        <v>0.7371</v>
      </c>
      <c r="U23" s="11">
        <f t="shared" si="1"/>
        <v>0.135</v>
      </c>
      <c r="V23" s="11">
        <f t="shared" si="1"/>
        <v>1.0422</v>
      </c>
    </row>
    <row r="24" spans="1:22" s="9" customFormat="1" ht="12.75">
      <c r="A24" s="13" t="s">
        <v>18</v>
      </c>
      <c r="B24" s="11"/>
      <c r="C24" s="11">
        <f t="shared" si="0"/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>
        <f t="shared" si="1"/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  <c r="T24" s="11">
        <f t="shared" si="1"/>
        <v>0</v>
      </c>
      <c r="U24" s="11">
        <f t="shared" si="1"/>
        <v>0</v>
      </c>
      <c r="V24" s="11">
        <f t="shared" si="1"/>
        <v>0</v>
      </c>
    </row>
    <row r="25" spans="1:22" s="9" customFormat="1" ht="12.75">
      <c r="A25" s="13" t="s">
        <v>19</v>
      </c>
      <c r="B25" s="11"/>
      <c r="C25" s="11">
        <f t="shared" si="0"/>
        <v>0</v>
      </c>
      <c r="D25" s="11">
        <f t="shared" si="1"/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0</v>
      </c>
      <c r="Q25" s="11">
        <f t="shared" si="1"/>
        <v>0</v>
      </c>
      <c r="R25" s="11">
        <f t="shared" si="1"/>
        <v>0</v>
      </c>
      <c r="S25" s="11">
        <f t="shared" si="1"/>
        <v>0</v>
      </c>
      <c r="T25" s="11">
        <f t="shared" si="1"/>
        <v>0</v>
      </c>
      <c r="U25" s="11">
        <f t="shared" si="1"/>
        <v>0</v>
      </c>
      <c r="V25" s="11">
        <f t="shared" si="1"/>
        <v>0</v>
      </c>
    </row>
    <row r="26" spans="1:22" s="9" customFormat="1" ht="12.75">
      <c r="A26" s="13" t="s">
        <v>12</v>
      </c>
      <c r="B26" s="11">
        <v>2</v>
      </c>
      <c r="C26" s="11">
        <f t="shared" si="0"/>
        <v>1.99</v>
      </c>
      <c r="D26" s="11">
        <f t="shared" si="1"/>
        <v>0</v>
      </c>
      <c r="E26" s="11">
        <f t="shared" si="1"/>
        <v>0</v>
      </c>
      <c r="F26" s="11">
        <f t="shared" si="1"/>
        <v>177.21</v>
      </c>
      <c r="G26" s="11">
        <f t="shared" si="1"/>
        <v>175.4379</v>
      </c>
      <c r="H26" s="11">
        <f t="shared" si="1"/>
        <v>1.98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  <c r="N26" s="11">
        <f t="shared" si="1"/>
        <v>0</v>
      </c>
      <c r="O26" s="11">
        <f t="shared" si="1"/>
        <v>0</v>
      </c>
      <c r="P26" s="11">
        <f t="shared" si="1"/>
        <v>0</v>
      </c>
      <c r="Q26" s="11">
        <f t="shared" si="1"/>
        <v>0</v>
      </c>
      <c r="R26" s="11">
        <f t="shared" si="1"/>
        <v>0</v>
      </c>
      <c r="S26" s="11">
        <f t="shared" si="1"/>
        <v>0</v>
      </c>
      <c r="T26" s="11">
        <f t="shared" si="1"/>
        <v>0</v>
      </c>
      <c r="U26" s="11">
        <f t="shared" si="1"/>
        <v>0</v>
      </c>
      <c r="V26" s="11">
        <f t="shared" si="1"/>
        <v>0</v>
      </c>
    </row>
    <row r="27" spans="1:22" s="9" customFormat="1" ht="12.75">
      <c r="A27" s="13" t="s">
        <v>15</v>
      </c>
      <c r="B27" s="11"/>
      <c r="C27" s="11">
        <f t="shared" si="0"/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  <c r="P27" s="11">
        <f t="shared" si="1"/>
        <v>0</v>
      </c>
      <c r="Q27" s="11">
        <f t="shared" si="1"/>
        <v>0</v>
      </c>
      <c r="R27" s="11">
        <f t="shared" si="1"/>
        <v>0</v>
      </c>
      <c r="S27" s="11">
        <f t="shared" si="1"/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</row>
    <row r="28" spans="1:22" s="9" customFormat="1" ht="12.75">
      <c r="A28" s="13" t="s">
        <v>13</v>
      </c>
      <c r="B28" s="11">
        <v>1</v>
      </c>
      <c r="C28" s="11">
        <f t="shared" si="0"/>
        <v>0.98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11">
        <f t="shared" si="1"/>
        <v>0</v>
      </c>
      <c r="K28" s="11">
        <f t="shared" si="1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  <c r="S28" s="11">
        <f t="shared" si="1"/>
        <v>0</v>
      </c>
      <c r="T28" s="11">
        <f t="shared" si="1"/>
        <v>0</v>
      </c>
      <c r="U28" s="11">
        <f t="shared" si="1"/>
        <v>0</v>
      </c>
      <c r="V28" s="11">
        <f t="shared" si="1"/>
        <v>0</v>
      </c>
    </row>
    <row r="29" spans="1:22" s="20" customFormat="1" ht="12.75">
      <c r="A29" s="17" t="s">
        <v>35</v>
      </c>
      <c r="B29" s="18">
        <f>SUM(B19:B28)</f>
        <v>100</v>
      </c>
      <c r="C29" s="24">
        <f aca="true" t="shared" si="3" ref="C29:V29">SUM(C19:C28)</f>
        <v>89.3731</v>
      </c>
      <c r="D29" s="24">
        <f t="shared" si="3"/>
        <v>26.7121</v>
      </c>
      <c r="E29" s="24">
        <f t="shared" si="3"/>
        <v>23.8480644</v>
      </c>
      <c r="F29" s="24">
        <f t="shared" si="3"/>
        <v>3962.0829999999996</v>
      </c>
      <c r="G29" s="24">
        <f t="shared" si="3"/>
        <v>3067.499974</v>
      </c>
      <c r="H29" s="24">
        <f t="shared" si="3"/>
        <v>5.9762</v>
      </c>
      <c r="I29" s="24">
        <f t="shared" si="3"/>
        <v>2.6546</v>
      </c>
      <c r="J29" s="24">
        <f t="shared" si="3"/>
        <v>9.042700000000002</v>
      </c>
      <c r="K29" s="24">
        <f t="shared" si="3"/>
        <v>1.5867</v>
      </c>
      <c r="L29" s="24">
        <f t="shared" si="3"/>
        <v>0.7688999999999999</v>
      </c>
      <c r="M29" s="24">
        <f t="shared" si="3"/>
        <v>1.5935</v>
      </c>
      <c r="N29" s="24">
        <f t="shared" si="3"/>
        <v>2.6962</v>
      </c>
      <c r="O29" s="24">
        <f t="shared" si="3"/>
        <v>2.209</v>
      </c>
      <c r="P29" s="24">
        <f t="shared" si="3"/>
        <v>0.683</v>
      </c>
      <c r="Q29" s="24">
        <f t="shared" si="3"/>
        <v>0.43710000000000004</v>
      </c>
      <c r="R29" s="24">
        <f t="shared" si="3"/>
        <v>1.3308</v>
      </c>
      <c r="S29" s="24">
        <f t="shared" si="3"/>
        <v>0.8901000000000001</v>
      </c>
      <c r="T29" s="24">
        <f t="shared" si="3"/>
        <v>1.2784</v>
      </c>
      <c r="U29" s="24">
        <f t="shared" si="3"/>
        <v>0.3252</v>
      </c>
      <c r="V29" s="24">
        <f t="shared" si="3"/>
        <v>1.7416</v>
      </c>
    </row>
    <row r="30" spans="1:22" s="20" customFormat="1" ht="12.75">
      <c r="A30" s="14" t="s">
        <v>36</v>
      </c>
      <c r="B30" s="15"/>
      <c r="C30" s="25"/>
      <c r="D30" s="25">
        <v>26.8</v>
      </c>
      <c r="E30" s="25">
        <v>24.3</v>
      </c>
      <c r="F30" s="25"/>
      <c r="G30" s="25">
        <v>3075</v>
      </c>
      <c r="H30" s="25"/>
      <c r="I30" s="25"/>
      <c r="J30" s="25"/>
      <c r="K30" s="25">
        <v>1.14</v>
      </c>
      <c r="L30" s="25">
        <v>0.47</v>
      </c>
      <c r="M30" s="25">
        <v>0.84</v>
      </c>
      <c r="N30" s="25">
        <v>0.92</v>
      </c>
      <c r="O30" s="25">
        <v>1.38</v>
      </c>
      <c r="P30" s="25">
        <v>0.47</v>
      </c>
      <c r="Q30" s="25"/>
      <c r="R30" s="25"/>
      <c r="S30" s="25"/>
      <c r="T30" s="25">
        <v>1.07</v>
      </c>
      <c r="U30" s="25">
        <v>0.27</v>
      </c>
      <c r="V30" s="25"/>
    </row>
    <row r="31" spans="1:22" s="20" customFormat="1" ht="12.75">
      <c r="A31" s="16" t="s">
        <v>37</v>
      </c>
      <c r="B31" s="19"/>
      <c r="C31" s="26">
        <f aca="true" t="shared" si="4" ref="C31:M31">C30-C29</f>
        <v>-89.3731</v>
      </c>
      <c r="D31" s="26">
        <f t="shared" si="4"/>
        <v>0.0879000000000012</v>
      </c>
      <c r="E31" s="26">
        <f t="shared" si="4"/>
        <v>0.4519356000000023</v>
      </c>
      <c r="F31" s="26">
        <f t="shared" si="4"/>
        <v>-3962.0829999999996</v>
      </c>
      <c r="G31" s="26">
        <f t="shared" si="4"/>
        <v>7.500026000000162</v>
      </c>
      <c r="H31" s="26">
        <f t="shared" si="4"/>
        <v>-5.9762</v>
      </c>
      <c r="I31" s="26">
        <f t="shared" si="4"/>
        <v>-2.6546</v>
      </c>
      <c r="J31" s="26">
        <f t="shared" si="4"/>
        <v>-9.042700000000002</v>
      </c>
      <c r="K31" s="26">
        <f t="shared" si="4"/>
        <v>-0.4467000000000001</v>
      </c>
      <c r="L31" s="26">
        <f t="shared" si="4"/>
        <v>-0.29889999999999994</v>
      </c>
      <c r="M31" s="26">
        <f t="shared" si="4"/>
        <v>-0.7535</v>
      </c>
      <c r="N31" s="26">
        <f aca="true" t="shared" si="5" ref="N31:V31">N30-N29</f>
        <v>-1.7762000000000002</v>
      </c>
      <c r="O31" s="26">
        <f t="shared" si="5"/>
        <v>-0.8290000000000002</v>
      </c>
      <c r="P31" s="26">
        <f t="shared" si="5"/>
        <v>-0.21300000000000008</v>
      </c>
      <c r="Q31" s="26">
        <f t="shared" si="5"/>
        <v>-0.43710000000000004</v>
      </c>
      <c r="R31" s="26">
        <f t="shared" si="5"/>
        <v>-1.3308</v>
      </c>
      <c r="S31" s="26">
        <f t="shared" si="5"/>
        <v>-0.8901000000000001</v>
      </c>
      <c r="T31" s="26">
        <f t="shared" si="5"/>
        <v>-0.20839999999999992</v>
      </c>
      <c r="U31" s="26">
        <f t="shared" si="5"/>
        <v>-0.05519999999999997</v>
      </c>
      <c r="V31" s="26">
        <f t="shared" si="5"/>
        <v>-1.7416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6">
      <selection activeCell="B20" sqref="B20"/>
    </sheetView>
  </sheetViews>
  <sheetFormatPr defaultColWidth="9.140625" defaultRowHeight="12.75"/>
  <cols>
    <col min="1" max="1" width="16.8515625" style="0" bestFit="1" customWidth="1"/>
    <col min="2" max="2" width="10.7109375" style="0" bestFit="1" customWidth="1"/>
    <col min="3" max="3" width="8.8515625" style="0" customWidth="1"/>
    <col min="4" max="4" width="7.57421875" style="0" bestFit="1" customWidth="1"/>
    <col min="5" max="5" width="10.140625" style="0" bestFit="1" customWidth="1"/>
    <col min="6" max="6" width="9.57421875" style="0" bestFit="1" customWidth="1"/>
    <col min="7" max="7" width="10.140625" style="0" bestFit="1" customWidth="1"/>
    <col min="8" max="9" width="7.140625" style="0" bestFit="1" customWidth="1"/>
    <col min="10" max="22" width="8.8515625" style="0" customWidth="1"/>
    <col min="23" max="16384" width="9.140625" style="28" customWidth="1"/>
  </cols>
  <sheetData>
    <row r="1" ht="12.75"/>
    <row r="2" spans="1:21" ht="12.75">
      <c r="A2" s="2" t="s">
        <v>0</v>
      </c>
      <c r="B2" s="3" t="s">
        <v>1</v>
      </c>
      <c r="C2" s="3" t="s">
        <v>2</v>
      </c>
      <c r="D2" s="3" t="s">
        <v>14</v>
      </c>
      <c r="E2" s="3" t="s">
        <v>32</v>
      </c>
      <c r="F2" s="3" t="s">
        <v>17</v>
      </c>
      <c r="G2" s="3" t="s">
        <v>4</v>
      </c>
      <c r="H2" s="3" t="s">
        <v>5</v>
      </c>
      <c r="I2" s="3" t="s">
        <v>6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23</v>
      </c>
      <c r="Q2" s="3" t="s">
        <v>30</v>
      </c>
      <c r="R2" s="3" t="s">
        <v>31</v>
      </c>
      <c r="S2" s="3" t="s">
        <v>20</v>
      </c>
      <c r="T2" s="3" t="s">
        <v>21</v>
      </c>
      <c r="U2" s="3" t="s">
        <v>22</v>
      </c>
    </row>
    <row r="3" spans="1:21" ht="12.75">
      <c r="A3" s="1" t="s">
        <v>7</v>
      </c>
      <c r="B3" s="6">
        <v>89.02</v>
      </c>
      <c r="C3" s="6">
        <v>46.36</v>
      </c>
      <c r="D3" s="7">
        <v>4203.7</v>
      </c>
      <c r="E3" s="7">
        <v>2256</v>
      </c>
      <c r="F3" s="7">
        <v>3154</v>
      </c>
      <c r="G3" s="6">
        <v>2.03</v>
      </c>
      <c r="H3" s="6">
        <v>7.28</v>
      </c>
      <c r="I3" s="6">
        <v>6.13</v>
      </c>
      <c r="J3" s="6">
        <v>3.36</v>
      </c>
      <c r="K3" s="6">
        <v>1.17</v>
      </c>
      <c r="L3" s="6">
        <v>2.18</v>
      </c>
      <c r="M3" s="6">
        <v>3.67</v>
      </c>
      <c r="N3" s="6">
        <v>3.1</v>
      </c>
      <c r="O3" s="6">
        <v>0.5</v>
      </c>
      <c r="P3" s="6">
        <v>0.6</v>
      </c>
      <c r="Q3" s="6">
        <v>2.04</v>
      </c>
      <c r="R3" s="6">
        <v>0.87</v>
      </c>
      <c r="S3" s="6">
        <v>1.99</v>
      </c>
      <c r="T3" s="6">
        <v>0.84</v>
      </c>
      <c r="U3" s="6">
        <v>2.5</v>
      </c>
    </row>
    <row r="4" spans="1:21" ht="12.75">
      <c r="A4" s="1" t="s">
        <v>8</v>
      </c>
      <c r="B4" s="6">
        <v>90</v>
      </c>
      <c r="C4" s="6">
        <v>37.33</v>
      </c>
      <c r="D4" s="7">
        <v>5240</v>
      </c>
      <c r="E4" s="7">
        <v>3281</v>
      </c>
      <c r="F4" s="7">
        <v>3706</v>
      </c>
      <c r="G4" s="6">
        <v>20.99</v>
      </c>
      <c r="H4" s="6">
        <v>6.19</v>
      </c>
      <c r="I4" s="6">
        <v>4.86</v>
      </c>
      <c r="J4" s="6">
        <v>2.81</v>
      </c>
      <c r="K4" s="6">
        <v>1.11</v>
      </c>
      <c r="L4" s="6">
        <v>1.52</v>
      </c>
      <c r="M4" s="6">
        <v>2.81</v>
      </c>
      <c r="N4" s="6">
        <v>2.35</v>
      </c>
      <c r="O4" s="6">
        <v>0.52</v>
      </c>
      <c r="P4" s="6">
        <v>0.63</v>
      </c>
      <c r="Q4" s="6">
        <v>1.82</v>
      </c>
      <c r="R4" s="6">
        <v>1.33</v>
      </c>
      <c r="S4" s="6">
        <v>1.44</v>
      </c>
      <c r="T4" s="6">
        <v>0.48</v>
      </c>
      <c r="U4" s="6">
        <v>1.7</v>
      </c>
    </row>
    <row r="5" spans="1:21" ht="12.75">
      <c r="A5" s="1" t="s">
        <v>9</v>
      </c>
      <c r="B5" s="6">
        <v>87.5</v>
      </c>
      <c r="C5" s="6">
        <v>8.46</v>
      </c>
      <c r="D5" s="7">
        <v>3826</v>
      </c>
      <c r="E5" s="7">
        <v>3381</v>
      </c>
      <c r="F5" s="7">
        <v>3340</v>
      </c>
      <c r="G5" s="6">
        <v>4.03</v>
      </c>
      <c r="H5" s="6">
        <v>2.17</v>
      </c>
      <c r="I5" s="6">
        <v>1.28</v>
      </c>
      <c r="J5" s="6">
        <v>0.43</v>
      </c>
      <c r="K5" s="6">
        <v>0.23</v>
      </c>
      <c r="L5" s="6">
        <v>0.38</v>
      </c>
      <c r="M5" s="6">
        <v>1.23</v>
      </c>
      <c r="N5" s="6">
        <v>0.27</v>
      </c>
      <c r="O5" s="6">
        <v>0.2</v>
      </c>
      <c r="P5" s="6">
        <v>0.21</v>
      </c>
      <c r="Q5" s="6">
        <v>0.42</v>
      </c>
      <c r="R5" s="6">
        <v>0.41</v>
      </c>
      <c r="S5" s="6">
        <v>0.32</v>
      </c>
      <c r="T5" s="6">
        <v>0.06</v>
      </c>
      <c r="U5" s="6">
        <v>0.44</v>
      </c>
    </row>
    <row r="6" spans="1:21" ht="12.75">
      <c r="A6" s="1" t="s">
        <v>10</v>
      </c>
      <c r="B6" s="6">
        <v>88.73</v>
      </c>
      <c r="C6" s="6">
        <v>0.61</v>
      </c>
      <c r="D6" s="7">
        <v>3649.305</v>
      </c>
      <c r="E6" s="7">
        <v>3625</v>
      </c>
      <c r="F6" s="7">
        <v>3648</v>
      </c>
      <c r="G6" s="6">
        <v>0.4</v>
      </c>
      <c r="H6" s="6">
        <v>0.26</v>
      </c>
      <c r="I6" s="6">
        <v>0.03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12.75">
      <c r="A7" s="1" t="s">
        <v>11</v>
      </c>
      <c r="B7" s="6">
        <v>92.09</v>
      </c>
      <c r="C7" s="6">
        <v>50.33</v>
      </c>
      <c r="D7" s="7">
        <v>3833</v>
      </c>
      <c r="E7" s="7">
        <v>2627</v>
      </c>
      <c r="F7" s="7">
        <v>2740</v>
      </c>
      <c r="G7" s="6">
        <v>5.76</v>
      </c>
      <c r="H7" s="6">
        <v>0.61</v>
      </c>
      <c r="I7" s="6">
        <v>26.76</v>
      </c>
      <c r="J7" s="6">
        <v>2.7</v>
      </c>
      <c r="K7" s="6">
        <v>1.59</v>
      </c>
      <c r="L7" s="6">
        <v>3.65</v>
      </c>
      <c r="M7" s="6">
        <v>5.08</v>
      </c>
      <c r="N7" s="6">
        <v>5.49</v>
      </c>
      <c r="O7" s="6">
        <v>1.8</v>
      </c>
      <c r="P7" s="6">
        <v>0.8</v>
      </c>
      <c r="Q7" s="6">
        <v>2.7</v>
      </c>
      <c r="R7" s="6">
        <v>1.91</v>
      </c>
      <c r="S7" s="6">
        <v>2.73</v>
      </c>
      <c r="T7" s="6">
        <v>0.5</v>
      </c>
      <c r="U7" s="6">
        <v>3.86</v>
      </c>
    </row>
    <row r="8" spans="1:21" ht="12.75">
      <c r="A8" s="4" t="s">
        <v>18</v>
      </c>
      <c r="B8" s="6">
        <v>93.13</v>
      </c>
      <c r="C8" s="6">
        <v>45.25</v>
      </c>
      <c r="D8" s="8">
        <v>3576.19</v>
      </c>
      <c r="E8" s="8">
        <v>2445</v>
      </c>
      <c r="F8" s="7">
        <v>2332</v>
      </c>
      <c r="G8" s="6">
        <v>11</v>
      </c>
      <c r="H8" s="6">
        <v>2</v>
      </c>
      <c r="I8" s="6">
        <v>20.5</v>
      </c>
      <c r="J8" s="6">
        <v>3.49</v>
      </c>
      <c r="K8" s="6">
        <v>1.68</v>
      </c>
      <c r="L8" s="6">
        <v>2.94</v>
      </c>
      <c r="M8" s="6">
        <v>4.87</v>
      </c>
      <c r="N8" s="6">
        <v>3.02</v>
      </c>
      <c r="O8" s="6">
        <v>0.86</v>
      </c>
      <c r="P8" s="6">
        <v>0.51</v>
      </c>
      <c r="Q8" s="6">
        <v>2.93</v>
      </c>
      <c r="R8" s="6">
        <v>1.66</v>
      </c>
      <c r="S8" s="6">
        <v>1.73</v>
      </c>
      <c r="T8" s="6">
        <v>0.28</v>
      </c>
      <c r="U8" s="6">
        <v>3.62</v>
      </c>
    </row>
    <row r="9" spans="1:21" ht="12.75">
      <c r="A9" s="1" t="s">
        <v>19</v>
      </c>
      <c r="B9" s="6">
        <v>98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99.9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2.75">
      <c r="A10" s="1" t="s">
        <v>33</v>
      </c>
      <c r="B10" s="6">
        <v>95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98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2.75">
      <c r="A11" s="1" t="s">
        <v>12</v>
      </c>
      <c r="B11" s="6">
        <v>99.5</v>
      </c>
      <c r="C11" s="6">
        <v>0</v>
      </c>
      <c r="D11" s="7">
        <v>8860.5</v>
      </c>
      <c r="E11" s="7">
        <v>8790</v>
      </c>
      <c r="F11" s="7">
        <v>8600</v>
      </c>
      <c r="G11" s="6">
        <v>99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12.75">
      <c r="A12" s="1" t="s">
        <v>15</v>
      </c>
      <c r="B12" s="6">
        <v>95</v>
      </c>
      <c r="C12" s="6">
        <v>0.33</v>
      </c>
      <c r="D12" s="7">
        <v>0</v>
      </c>
      <c r="E12" s="7">
        <v>0</v>
      </c>
      <c r="F12" s="7">
        <v>0</v>
      </c>
      <c r="G12" s="6">
        <v>0</v>
      </c>
      <c r="H12" s="6">
        <v>80.21</v>
      </c>
      <c r="I12" s="6">
        <v>0.06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2.75">
      <c r="A13" s="1" t="s">
        <v>13</v>
      </c>
      <c r="B13" s="6">
        <v>98</v>
      </c>
      <c r="C13" s="6">
        <v>0</v>
      </c>
      <c r="D13" s="7">
        <v>0</v>
      </c>
      <c r="E13" s="7">
        <v>0</v>
      </c>
      <c r="F13" s="7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ht="12.75"/>
    <row r="15" ht="12.75"/>
    <row r="16" ht="12.75"/>
    <row r="17" ht="12.75"/>
    <row r="18" spans="1:22" ht="12.75">
      <c r="A18" s="2" t="s">
        <v>0</v>
      </c>
      <c r="B18" s="3" t="s">
        <v>34</v>
      </c>
      <c r="C18" s="3" t="s">
        <v>1</v>
      </c>
      <c r="D18" s="3" t="s">
        <v>2</v>
      </c>
      <c r="E18" s="3" t="s">
        <v>14</v>
      </c>
      <c r="F18" s="3" t="s">
        <v>32</v>
      </c>
      <c r="G18" s="3" t="s">
        <v>17</v>
      </c>
      <c r="H18" s="3" t="s">
        <v>4</v>
      </c>
      <c r="I18" s="3" t="s">
        <v>5</v>
      </c>
      <c r="J18" s="3" t="s">
        <v>6</v>
      </c>
      <c r="K18" s="3" t="s">
        <v>24</v>
      </c>
      <c r="L18" s="3" t="s">
        <v>25</v>
      </c>
      <c r="M18" s="3" t="s">
        <v>26</v>
      </c>
      <c r="N18" s="3" t="s">
        <v>27</v>
      </c>
      <c r="O18" s="3" t="s">
        <v>28</v>
      </c>
      <c r="P18" s="3" t="s">
        <v>29</v>
      </c>
      <c r="Q18" s="3" t="s">
        <v>23</v>
      </c>
      <c r="R18" s="3" t="s">
        <v>30</v>
      </c>
      <c r="S18" s="3" t="s">
        <v>31</v>
      </c>
      <c r="T18" s="3" t="s">
        <v>20</v>
      </c>
      <c r="U18" s="3" t="s">
        <v>21</v>
      </c>
      <c r="V18" s="3" t="s">
        <v>22</v>
      </c>
    </row>
    <row r="19" spans="1:22" ht="12.75">
      <c r="A19" s="1" t="s">
        <v>7</v>
      </c>
      <c r="B19" s="10">
        <v>30</v>
      </c>
      <c r="C19" s="22">
        <f aca="true" t="shared" si="0" ref="C19:C29">($B19*B3)/100</f>
        <v>26.706</v>
      </c>
      <c r="D19" s="22">
        <f aca="true" t="shared" si="1" ref="D19:V29">($B19*C3)/100</f>
        <v>13.908</v>
      </c>
      <c r="E19" s="22">
        <f t="shared" si="1"/>
        <v>1261.11</v>
      </c>
      <c r="F19" s="22">
        <f t="shared" si="1"/>
        <v>676.8</v>
      </c>
      <c r="G19" s="22">
        <f t="shared" si="1"/>
        <v>946.2</v>
      </c>
      <c r="H19" s="22">
        <f t="shared" si="1"/>
        <v>0.6089999999999999</v>
      </c>
      <c r="I19" s="22">
        <f t="shared" si="1"/>
        <v>2.184</v>
      </c>
      <c r="J19" s="22">
        <f t="shared" si="1"/>
        <v>1.839</v>
      </c>
      <c r="K19" s="22">
        <f t="shared" si="1"/>
        <v>1.008</v>
      </c>
      <c r="L19" s="22">
        <f t="shared" si="1"/>
        <v>0.3509999999999999</v>
      </c>
      <c r="M19" s="22">
        <f t="shared" si="1"/>
        <v>0.654</v>
      </c>
      <c r="N19" s="22">
        <f t="shared" si="1"/>
        <v>1.101</v>
      </c>
      <c r="O19" s="22">
        <f t="shared" si="1"/>
        <v>0.93</v>
      </c>
      <c r="P19" s="22">
        <f t="shared" si="1"/>
        <v>0.15</v>
      </c>
      <c r="Q19" s="22">
        <f t="shared" si="1"/>
        <v>0.18</v>
      </c>
      <c r="R19" s="22">
        <f t="shared" si="1"/>
        <v>0.612</v>
      </c>
      <c r="S19" s="22">
        <f t="shared" si="1"/>
        <v>0.261</v>
      </c>
      <c r="T19" s="22">
        <f t="shared" si="1"/>
        <v>0.597</v>
      </c>
      <c r="U19" s="22">
        <f t="shared" si="1"/>
        <v>0.252</v>
      </c>
      <c r="V19" s="22">
        <f t="shared" si="1"/>
        <v>0.75</v>
      </c>
    </row>
    <row r="20" spans="1:22" ht="12.75">
      <c r="A20" s="1" t="s">
        <v>8</v>
      </c>
      <c r="B20" s="10"/>
      <c r="C20" s="22">
        <f t="shared" si="0"/>
        <v>0</v>
      </c>
      <c r="D20" s="22">
        <f aca="true" t="shared" si="2" ref="D20:R20">($B20*C4)/100</f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  <c r="O20" s="22">
        <f t="shared" si="2"/>
        <v>0</v>
      </c>
      <c r="P20" s="22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1"/>
        <v>0</v>
      </c>
      <c r="T20" s="22">
        <f t="shared" si="1"/>
        <v>0</v>
      </c>
      <c r="U20" s="22">
        <f t="shared" si="1"/>
        <v>0</v>
      </c>
      <c r="V20" s="22">
        <f t="shared" si="1"/>
        <v>0</v>
      </c>
    </row>
    <row r="21" spans="1:22" ht="12.75">
      <c r="A21" s="1" t="s">
        <v>9</v>
      </c>
      <c r="B21" s="10">
        <v>50</v>
      </c>
      <c r="C21" s="22">
        <f t="shared" si="0"/>
        <v>43.75</v>
      </c>
      <c r="D21" s="22">
        <f t="shared" si="1"/>
        <v>4.23</v>
      </c>
      <c r="E21" s="22">
        <f t="shared" si="1"/>
        <v>1913</v>
      </c>
      <c r="F21" s="22">
        <f t="shared" si="1"/>
        <v>1690.5</v>
      </c>
      <c r="G21" s="22">
        <f t="shared" si="1"/>
        <v>1670</v>
      </c>
      <c r="H21" s="22">
        <f t="shared" si="1"/>
        <v>2.015</v>
      </c>
      <c r="I21" s="22">
        <f t="shared" si="1"/>
        <v>1.085</v>
      </c>
      <c r="J21" s="22">
        <f t="shared" si="1"/>
        <v>0.64</v>
      </c>
      <c r="K21" s="22">
        <f t="shared" si="1"/>
        <v>0.215</v>
      </c>
      <c r="L21" s="22">
        <f t="shared" si="1"/>
        <v>0.115</v>
      </c>
      <c r="M21" s="22">
        <f t="shared" si="1"/>
        <v>0.19</v>
      </c>
      <c r="N21" s="22">
        <f t="shared" si="1"/>
        <v>0.615</v>
      </c>
      <c r="O21" s="22">
        <f t="shared" si="1"/>
        <v>0.135</v>
      </c>
      <c r="P21" s="22">
        <f t="shared" si="1"/>
        <v>0.1</v>
      </c>
      <c r="Q21" s="22">
        <f t="shared" si="1"/>
        <v>0.105</v>
      </c>
      <c r="R21" s="22">
        <f t="shared" si="1"/>
        <v>0.21</v>
      </c>
      <c r="S21" s="22">
        <f t="shared" si="1"/>
        <v>0.205</v>
      </c>
      <c r="T21" s="22">
        <f t="shared" si="1"/>
        <v>0.16</v>
      </c>
      <c r="U21" s="22">
        <f t="shared" si="1"/>
        <v>0.03</v>
      </c>
      <c r="V21" s="22">
        <f t="shared" si="1"/>
        <v>0.22</v>
      </c>
    </row>
    <row r="22" spans="1:22" ht="12.75">
      <c r="A22" s="1" t="s">
        <v>10</v>
      </c>
      <c r="B22" s="10"/>
      <c r="C22" s="22">
        <f t="shared" si="0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  <c r="R22" s="22">
        <f t="shared" si="1"/>
        <v>0</v>
      </c>
      <c r="S22" s="22">
        <f t="shared" si="1"/>
        <v>0</v>
      </c>
      <c r="T22" s="22">
        <f t="shared" si="1"/>
        <v>0</v>
      </c>
      <c r="U22" s="22">
        <f t="shared" si="1"/>
        <v>0</v>
      </c>
      <c r="V22" s="22">
        <f t="shared" si="1"/>
        <v>0</v>
      </c>
    </row>
    <row r="23" spans="1:22" ht="12.75">
      <c r="A23" s="1" t="s">
        <v>11</v>
      </c>
      <c r="B23" s="10"/>
      <c r="C23" s="22">
        <f t="shared" si="0"/>
        <v>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  <c r="R23" s="22">
        <f t="shared" si="1"/>
        <v>0</v>
      </c>
      <c r="S23" s="22">
        <f t="shared" si="1"/>
        <v>0</v>
      </c>
      <c r="T23" s="22">
        <f t="shared" si="1"/>
        <v>0</v>
      </c>
      <c r="U23" s="22">
        <f t="shared" si="1"/>
        <v>0</v>
      </c>
      <c r="V23" s="22">
        <f t="shared" si="1"/>
        <v>0</v>
      </c>
    </row>
    <row r="24" spans="1:22" ht="12.75">
      <c r="A24" s="4" t="s">
        <v>18</v>
      </c>
      <c r="B24" s="35"/>
      <c r="C24" s="22">
        <f t="shared" si="0"/>
        <v>0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  <c r="R24" s="22">
        <f t="shared" si="1"/>
        <v>0</v>
      </c>
      <c r="S24" s="22">
        <f t="shared" si="1"/>
        <v>0</v>
      </c>
      <c r="T24" s="22">
        <f t="shared" si="1"/>
        <v>0</v>
      </c>
      <c r="U24" s="22">
        <f t="shared" si="1"/>
        <v>0</v>
      </c>
      <c r="V24" s="22">
        <f t="shared" si="1"/>
        <v>0</v>
      </c>
    </row>
    <row r="25" spans="1:22" ht="12.75">
      <c r="A25" s="1" t="s">
        <v>19</v>
      </c>
      <c r="B25" s="10"/>
      <c r="C25" s="22">
        <f t="shared" si="0"/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  <c r="U25" s="22">
        <f t="shared" si="1"/>
        <v>0</v>
      </c>
      <c r="V25" s="22">
        <f t="shared" si="1"/>
        <v>0</v>
      </c>
    </row>
    <row r="26" spans="1:22" ht="12.75">
      <c r="A26" s="1" t="s">
        <v>33</v>
      </c>
      <c r="B26" s="10"/>
      <c r="C26" s="22">
        <f t="shared" si="0"/>
        <v>0</v>
      </c>
      <c r="D26" s="22">
        <f t="shared" si="1"/>
        <v>0</v>
      </c>
      <c r="E26" s="22">
        <f t="shared" si="1"/>
        <v>0</v>
      </c>
      <c r="F26" s="22">
        <f t="shared" si="1"/>
        <v>0</v>
      </c>
      <c r="G26" s="22">
        <f t="shared" si="1"/>
        <v>0</v>
      </c>
      <c r="H26" s="22">
        <f t="shared" si="1"/>
        <v>0</v>
      </c>
      <c r="I26" s="22">
        <f t="shared" si="1"/>
        <v>0</v>
      </c>
      <c r="J26" s="22">
        <f t="shared" si="1"/>
        <v>0</v>
      </c>
      <c r="K26" s="22">
        <f t="shared" si="1"/>
        <v>0</v>
      </c>
      <c r="L26" s="22">
        <f t="shared" si="1"/>
        <v>0</v>
      </c>
      <c r="M26" s="22">
        <f t="shared" si="1"/>
        <v>0</v>
      </c>
      <c r="N26" s="22">
        <f t="shared" si="1"/>
        <v>0</v>
      </c>
      <c r="O26" s="22">
        <f t="shared" si="1"/>
        <v>0</v>
      </c>
      <c r="P26" s="22">
        <f t="shared" si="1"/>
        <v>0</v>
      </c>
      <c r="Q26" s="22">
        <f t="shared" si="1"/>
        <v>0</v>
      </c>
      <c r="R26" s="22">
        <f t="shared" si="1"/>
        <v>0</v>
      </c>
      <c r="S26" s="22">
        <f t="shared" si="1"/>
        <v>0</v>
      </c>
      <c r="T26" s="22">
        <f t="shared" si="1"/>
        <v>0</v>
      </c>
      <c r="U26" s="22">
        <f t="shared" si="1"/>
        <v>0</v>
      </c>
      <c r="V26" s="22">
        <f t="shared" si="1"/>
        <v>0</v>
      </c>
    </row>
    <row r="27" spans="1:22" ht="12.75">
      <c r="A27" s="1" t="s">
        <v>12</v>
      </c>
      <c r="B27" s="10"/>
      <c r="C27" s="22">
        <f t="shared" si="0"/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22">
        <f t="shared" si="1"/>
        <v>0</v>
      </c>
      <c r="H27" s="22">
        <f t="shared" si="1"/>
        <v>0</v>
      </c>
      <c r="I27" s="22">
        <f t="shared" si="1"/>
        <v>0</v>
      </c>
      <c r="J27" s="22">
        <f t="shared" si="1"/>
        <v>0</v>
      </c>
      <c r="K27" s="22">
        <f t="shared" si="1"/>
        <v>0</v>
      </c>
      <c r="L27" s="22">
        <f t="shared" si="1"/>
        <v>0</v>
      </c>
      <c r="M27" s="22">
        <f t="shared" si="1"/>
        <v>0</v>
      </c>
      <c r="N27" s="22">
        <f t="shared" si="1"/>
        <v>0</v>
      </c>
      <c r="O27" s="22">
        <f t="shared" si="1"/>
        <v>0</v>
      </c>
      <c r="P27" s="22">
        <f t="shared" si="1"/>
        <v>0</v>
      </c>
      <c r="Q27" s="22">
        <f t="shared" si="1"/>
        <v>0</v>
      </c>
      <c r="R27" s="22">
        <f t="shared" si="1"/>
        <v>0</v>
      </c>
      <c r="S27" s="22">
        <f t="shared" si="1"/>
        <v>0</v>
      </c>
      <c r="T27" s="22">
        <f t="shared" si="1"/>
        <v>0</v>
      </c>
      <c r="U27" s="22">
        <f t="shared" si="1"/>
        <v>0</v>
      </c>
      <c r="V27" s="22">
        <f t="shared" si="1"/>
        <v>0</v>
      </c>
    </row>
    <row r="28" spans="1:22" ht="12.75">
      <c r="A28" s="1" t="s">
        <v>15</v>
      </c>
      <c r="B28" s="10"/>
      <c r="C28" s="22">
        <f t="shared" si="0"/>
        <v>0</v>
      </c>
      <c r="D28" s="22">
        <f t="shared" si="1"/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  <c r="H28" s="22">
        <f t="shared" si="1"/>
        <v>0</v>
      </c>
      <c r="I28" s="22">
        <f t="shared" si="1"/>
        <v>0</v>
      </c>
      <c r="J28" s="22">
        <f t="shared" si="1"/>
        <v>0</v>
      </c>
      <c r="K28" s="22">
        <f t="shared" si="1"/>
        <v>0</v>
      </c>
      <c r="L28" s="22">
        <f t="shared" si="1"/>
        <v>0</v>
      </c>
      <c r="M28" s="22">
        <f t="shared" si="1"/>
        <v>0</v>
      </c>
      <c r="N28" s="22">
        <f t="shared" si="1"/>
        <v>0</v>
      </c>
      <c r="O28" s="22">
        <f t="shared" si="1"/>
        <v>0</v>
      </c>
      <c r="P28" s="22">
        <f t="shared" si="1"/>
        <v>0</v>
      </c>
      <c r="Q28" s="22">
        <f t="shared" si="1"/>
        <v>0</v>
      </c>
      <c r="R28" s="22">
        <f t="shared" si="1"/>
        <v>0</v>
      </c>
      <c r="S28" s="22">
        <f t="shared" si="1"/>
        <v>0</v>
      </c>
      <c r="T28" s="22">
        <f t="shared" si="1"/>
        <v>0</v>
      </c>
      <c r="U28" s="22">
        <f t="shared" si="1"/>
        <v>0</v>
      </c>
      <c r="V28" s="22">
        <f t="shared" si="1"/>
        <v>0</v>
      </c>
    </row>
    <row r="29" spans="1:22" ht="12.75">
      <c r="A29" s="27" t="s">
        <v>13</v>
      </c>
      <c r="B29" s="36"/>
      <c r="C29" s="22">
        <f t="shared" si="0"/>
        <v>0</v>
      </c>
      <c r="D29" s="22">
        <f t="shared" si="1"/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22">
        <f t="shared" si="1"/>
        <v>0</v>
      </c>
      <c r="Q29" s="22">
        <f t="shared" si="1"/>
        <v>0</v>
      </c>
      <c r="R29" s="22">
        <f t="shared" si="1"/>
        <v>0</v>
      </c>
      <c r="S29" s="22">
        <f t="shared" si="1"/>
        <v>0</v>
      </c>
      <c r="T29" s="22">
        <f t="shared" si="1"/>
        <v>0</v>
      </c>
      <c r="U29" s="22">
        <f t="shared" si="1"/>
        <v>0</v>
      </c>
      <c r="V29" s="22">
        <f t="shared" si="1"/>
        <v>0</v>
      </c>
    </row>
    <row r="30" spans="1:22" ht="12.75">
      <c r="A30" s="29" t="s">
        <v>35</v>
      </c>
      <c r="B30" s="32">
        <f>SUM(B19:B29)</f>
        <v>80</v>
      </c>
      <c r="C30" s="32">
        <f aca="true" t="shared" si="3" ref="C30:V30">SUM(C19:C29)</f>
        <v>70.456</v>
      </c>
      <c r="D30" s="32">
        <f t="shared" si="3"/>
        <v>18.137999999999998</v>
      </c>
      <c r="E30" s="32">
        <f t="shared" si="3"/>
        <v>3174.1099999999997</v>
      </c>
      <c r="F30" s="32">
        <f t="shared" si="3"/>
        <v>2367.3</v>
      </c>
      <c r="G30" s="32">
        <f t="shared" si="3"/>
        <v>2616.2</v>
      </c>
      <c r="H30" s="32">
        <f t="shared" si="3"/>
        <v>2.624</v>
      </c>
      <c r="I30" s="32">
        <f t="shared" si="3"/>
        <v>3.269</v>
      </c>
      <c r="J30" s="32">
        <f t="shared" si="3"/>
        <v>2.479</v>
      </c>
      <c r="K30" s="32">
        <f t="shared" si="3"/>
        <v>1.223</v>
      </c>
      <c r="L30" s="32">
        <f t="shared" si="3"/>
        <v>0.4659999999999999</v>
      </c>
      <c r="M30" s="32">
        <f t="shared" si="3"/>
        <v>0.8440000000000001</v>
      </c>
      <c r="N30" s="32">
        <f t="shared" si="3"/>
        <v>1.716</v>
      </c>
      <c r="O30" s="32">
        <f t="shared" si="3"/>
        <v>1.065</v>
      </c>
      <c r="P30" s="32">
        <f t="shared" si="3"/>
        <v>0.25</v>
      </c>
      <c r="Q30" s="32">
        <f t="shared" si="3"/>
        <v>0.285</v>
      </c>
      <c r="R30" s="32">
        <f t="shared" si="3"/>
        <v>0.822</v>
      </c>
      <c r="S30" s="32">
        <f t="shared" si="3"/>
        <v>0.46599999999999997</v>
      </c>
      <c r="T30" s="32">
        <f t="shared" si="3"/>
        <v>0.757</v>
      </c>
      <c r="U30" s="32">
        <f t="shared" si="3"/>
        <v>0.28200000000000003</v>
      </c>
      <c r="V30" s="32">
        <f t="shared" si="3"/>
        <v>0.97</v>
      </c>
    </row>
    <row r="31" spans="1:22" ht="12.75">
      <c r="A31" s="30" t="s">
        <v>36</v>
      </c>
      <c r="B31" s="33"/>
      <c r="C31" s="33"/>
      <c r="D31" s="33">
        <v>21.5</v>
      </c>
      <c r="E31" s="33"/>
      <c r="F31" s="33">
        <v>2960</v>
      </c>
      <c r="G31" s="33"/>
      <c r="H31" s="33"/>
      <c r="I31" s="33"/>
      <c r="J31" s="33"/>
      <c r="K31" s="33">
        <v>1.39</v>
      </c>
      <c r="L31" s="33"/>
      <c r="M31" s="33"/>
      <c r="N31" s="33"/>
      <c r="O31" s="33">
        <v>1.33</v>
      </c>
      <c r="P31" s="33">
        <v>0.51</v>
      </c>
      <c r="Q31" s="33"/>
      <c r="R31" s="33"/>
      <c r="S31" s="33"/>
      <c r="T31" s="33">
        <v>0.86</v>
      </c>
      <c r="U31" s="33">
        <v>0.21</v>
      </c>
      <c r="V31" s="33"/>
    </row>
    <row r="32" spans="1:22" ht="12.75">
      <c r="A32" s="31" t="s">
        <v>37</v>
      </c>
      <c r="B32" s="34"/>
      <c r="C32" s="34">
        <f>C31-C30</f>
        <v>-70.456</v>
      </c>
      <c r="D32" s="34">
        <f aca="true" t="shared" si="4" ref="D32:V32">D31-D30</f>
        <v>3.362000000000002</v>
      </c>
      <c r="E32" s="34">
        <f t="shared" si="4"/>
        <v>-3174.1099999999997</v>
      </c>
      <c r="F32" s="34">
        <f t="shared" si="4"/>
        <v>592.6999999999998</v>
      </c>
      <c r="G32" s="34">
        <f t="shared" si="4"/>
        <v>-2616.2</v>
      </c>
      <c r="H32" s="34">
        <f t="shared" si="4"/>
        <v>-2.624</v>
      </c>
      <c r="I32" s="34">
        <f t="shared" si="4"/>
        <v>-3.269</v>
      </c>
      <c r="J32" s="34">
        <f t="shared" si="4"/>
        <v>-2.479</v>
      </c>
      <c r="K32" s="34">
        <f t="shared" si="4"/>
        <v>0.16699999999999982</v>
      </c>
      <c r="L32" s="34">
        <f t="shared" si="4"/>
        <v>-0.4659999999999999</v>
      </c>
      <c r="M32" s="34">
        <f t="shared" si="4"/>
        <v>-0.8440000000000001</v>
      </c>
      <c r="N32" s="34">
        <f t="shared" si="4"/>
        <v>-1.716</v>
      </c>
      <c r="O32" s="34">
        <f t="shared" si="4"/>
        <v>0.2650000000000001</v>
      </c>
      <c r="P32" s="34">
        <f t="shared" si="4"/>
        <v>0.26</v>
      </c>
      <c r="Q32" s="34">
        <f t="shared" si="4"/>
        <v>-0.285</v>
      </c>
      <c r="R32" s="34">
        <f t="shared" si="4"/>
        <v>-0.822</v>
      </c>
      <c r="S32" s="34">
        <f t="shared" si="4"/>
        <v>-0.46599999999999997</v>
      </c>
      <c r="T32" s="34">
        <f t="shared" si="4"/>
        <v>0.10299999999999998</v>
      </c>
      <c r="U32" s="34">
        <f t="shared" si="4"/>
        <v>-0.07200000000000004</v>
      </c>
      <c r="V32" s="34">
        <f t="shared" si="4"/>
        <v>-0.97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Rodrigo Mendes Fernandes</dc:creator>
  <cp:keywords/>
  <dc:description/>
  <cp:lastModifiedBy>Kaka</cp:lastModifiedBy>
  <cp:lastPrinted>2002-12-24T11:20:20Z</cp:lastPrinted>
  <dcterms:created xsi:type="dcterms:W3CDTF">2002-02-26T07:14:17Z</dcterms:created>
  <dcterms:modified xsi:type="dcterms:W3CDTF">2017-04-04T11:19:27Z</dcterms:modified>
  <cp:category/>
  <cp:version/>
  <cp:contentType/>
  <cp:contentStatus/>
</cp:coreProperties>
</file>